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20" windowHeight="119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'стр.1'!$A$1:$FE$53</definedName>
  </definedNames>
  <calcPr fullCalcOnLoad="1"/>
</workbook>
</file>

<file path=xl/sharedStrings.xml><?xml version="1.0" encoding="utf-8"?>
<sst xmlns="http://schemas.openxmlformats.org/spreadsheetml/2006/main" count="198" uniqueCount="91">
  <si>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</si>
  <si>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</si>
  <si>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</si>
  <si>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</si>
  <si>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</si>
  <si>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</si>
  <si>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</si>
  <si>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</si>
  <si>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</si>
  <si>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</si>
  <si>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</si>
  <si>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</si>
  <si>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</si>
  <si>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</si>
  <si>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</si>
  <si>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</si>
  <si>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</si>
  <si>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</si>
  <si>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</si>
  <si>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</si>
  <si>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</si>
  <si>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</si>
  <si>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</si>
  <si>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</si>
  <si>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</si>
  <si>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</si>
  <si>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</si>
  <si>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</si>
  <si>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</si>
  <si>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</si>
  <si>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</si>
  <si>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</si>
  <si>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</si>
  <si>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</si>
  <si>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</si>
  <si>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</si>
  <si>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</si>
  <si>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</si>
  <si>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</si>
  <si>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</si>
  <si>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</si>
  <si>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</si>
  <si>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</si>
  <si>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</si>
  <si>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</si>
  <si>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</si>
  <si>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</si>
  <si>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</si>
  <si>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</si>
  <si>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4.2</t>
  </si>
  <si>
    <t>Специальная надбавка к тарифу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</si>
  <si>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</si>
  <si>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</si>
  <si>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</si>
  <si>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</si>
  <si>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</si>
  <si>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</si>
  <si>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</si>
  <si>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</si>
  <si>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</si>
  <si>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>2.7</t>
  </si>
  <si>
    <t>3.7</t>
  </si>
  <si>
    <t>стоимость строительства газораспределительных сетей (с учетом материалов)</t>
  </si>
  <si>
    <t>2.8</t>
  </si>
  <si>
    <t>3.8</t>
  </si>
  <si>
    <t>Газопровод высокого давления II категории от ГРПБ-2 до улицы Механизаторов в поселке УралНИИСХОЗ, город Екатеринбург*</t>
  </si>
  <si>
    <t>4.4</t>
  </si>
  <si>
    <t>2023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</si>
  <si>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239 112.23 тыс.руб.</t>
  </si>
  <si>
    <t xml:space="preserve">   на  2023</t>
  </si>
  <si>
    <t>стоимость строительства газорегуляторных пунктов (с учетом материалов)</t>
  </si>
  <si>
    <t>Строительство распределительного газопровода в квартале улиц Специалистов – Былинной – Таволжской – переулка Креничного в поселке Исток*</t>
  </si>
  <si>
    <t>4.5</t>
  </si>
  <si>
    <t>4.6</t>
  </si>
  <si>
    <t>4.7</t>
  </si>
  <si>
    <t>Газопроводы высокого и низкого давления с установкой ГРПШ и закольцеванием с действующим газопроводом, улица Предельная – улица Медиков – улица Городская, поселок Совхозный, г. Екатеринбург, Ленинский район*</t>
  </si>
  <si>
    <t>Распределительные газопроводы низкого давления по улицам Ягодная, Фруктовая, Клубничная, Полынная, с закольцеванием с действующим газопроводом, в поселке Ягодный, г. Екатеринбург, Орджоникидзевский район*</t>
  </si>
  <si>
    <t>Распределительные газопроводы высокого и низкого давления с установкой ГРПШ и закольцеванием с действующим газопроводом, по улицам Клюквенная, Черешневая, Грушевая, Калиновая, Ежевичная, Смородиновая, Можжевеловая, Редколесья, Уланская, Старосельская, Старожилов, Егерская, переулку Драгунский, проезд Кианитовый, в микрорайоне Благодатный, г. Екатеринбург, Чкаловский район, 1 очередь*</t>
  </si>
  <si>
    <t>Строительство распределительного газопровода по улице Российской в квартале улиц Полевой – Лесной –Калинина, Луначарского, Советской, Ленина, от дома № 46 до улицы Лесной в поселке Шабровском*</t>
  </si>
  <si>
    <t>Газопроводы низкого давления по улицам Большая Георгиевская, 9-я линия, Реактивная, с закольцеванием с действующим газопроводом, г. Екатеринбург, Октябрьский район*</t>
  </si>
  <si>
    <t>Реконструкция газопроводов высокого, низкого давлений и ШРП-92 в п. Исток, ул. Георгиевская, 21*</t>
  </si>
  <si>
    <t>2022</t>
  </si>
  <si>
    <t>315, 225, 160, 110,63</t>
  </si>
  <si>
    <t>160, 110, 63</t>
  </si>
  <si>
    <t>2026</t>
  </si>
  <si>
    <t>110, 159, 160</t>
  </si>
  <si>
    <t>110, 108</t>
  </si>
  <si>
    <t>2021</t>
  </si>
  <si>
    <t>2025</t>
  </si>
  <si>
    <t>2027</t>
  </si>
  <si>
    <t xml:space="preserve"> -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</si>
</sst>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_-* #,##0\ _р_-;\-* #,##0\ _р_-;_-* &quot;-&quot;\ _р_-;_-@_-"/>
    <numFmt numFmtId="165" formatCode="_-* #,##0.00\ _р_-;\-* #,##0.00\ _р_-;_-* &quot;-&quot;??\ _р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#,##0.0"/>
    <numFmt numFmtId="190" formatCode="#,##0.00######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86" fontId="2" fillId="34" borderId="10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horizontal="center" vertical="center"/>
    </xf>
    <xf numFmtId="186" fontId="2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3"/>
  <sheetViews>
    <sheetView tabSelected="1" view="pageBreakPreview" zoomScale="60" zoomScalePageLayoutView="0" workbookViewId="0" topLeftCell="A35">
      <selection activeCell="J28" sqref="J28:AP28"/>
    </sheetView>
  </sheetViews>
  <sheetFormatPr defaultColWidth="0.875" defaultRowHeight="12.75" outlineLevelRow="1"/>
  <cols>
    <col min="1" max="41" width="0.875" style="4" customWidth="1"/>
    <col min="42" max="42" width="6.125" style="4" customWidth="1"/>
    <col min="43" max="160" width="0.875" style="4" customWidth="1"/>
    <col min="161" max="161" width="1.4921875" style="4" customWidth="1"/>
    <col min="162" max="162" width="8.00390625" style="19" customWidth="1"/>
    <col min="163" max="163" width="8.625" style="4" customWidth="1"/>
    <col min="164" max="165" width="13.00390625" style="4" customWidth="1"/>
    <col min="166" max="166" width="9.875" style="4" customWidth="1"/>
    <col min="167" max="167" width="10.50390625" style="4" customWidth="1"/>
    <col min="168" max="16384" width="0.875" style="4" customWidth="1"/>
  </cols>
  <sheetData>
    <row r="1" spans="161:162" s="1" customFormat="1" ht="12.75">
      <c r="FE1" s="2" t="s">
        <v>42</v>
      </c>
      <c r="FF1" s="17"/>
    </row>
    <row r="2" spans="139:167" s="1" customFormat="1" ht="26.25" customHeight="1">
      <c r="EI2" s="109" t="s">
        <v>43</v>
      </c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8"/>
      <c r="FG2" s="3"/>
      <c r="FH2" s="3"/>
      <c r="FI2" s="3"/>
      <c r="FJ2" s="3"/>
      <c r="FK2" s="3"/>
    </row>
    <row r="3" ht="13.5">
      <c r="FE3" s="5" t="s">
        <v>7</v>
      </c>
    </row>
    <row r="4" ht="12" customHeight="1"/>
    <row r="5" spans="79:162" s="6" customFormat="1" ht="15">
      <c r="CA5" s="7" t="s">
        <v>25</v>
      </c>
      <c r="CB5" s="82" t="s">
        <v>48</v>
      </c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FF5" s="20"/>
    </row>
    <row r="6" spans="80:162" s="8" customFormat="1" ht="9.75">
      <c r="CB6" s="74" t="s">
        <v>6</v>
      </c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FF6" s="21"/>
    </row>
    <row r="7" spans="42:162" s="6" customFormat="1" ht="15">
      <c r="AP7" s="9" t="s">
        <v>69</v>
      </c>
      <c r="AQ7" s="75"/>
      <c r="AR7" s="75"/>
      <c r="AS7" s="75"/>
      <c r="AT7" s="75"/>
      <c r="AU7" s="6" t="s">
        <v>26</v>
      </c>
      <c r="FF7" s="20"/>
    </row>
    <row r="8" ht="12" customHeight="1"/>
    <row r="9" spans="1:162" s="1" customFormat="1" ht="28.5" customHeight="1">
      <c r="A9" s="103" t="s">
        <v>9</v>
      </c>
      <c r="B9" s="104"/>
      <c r="C9" s="104"/>
      <c r="D9" s="104"/>
      <c r="E9" s="104"/>
      <c r="F9" s="104"/>
      <c r="G9" s="104"/>
      <c r="H9" s="105"/>
      <c r="I9" s="103" t="s">
        <v>10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5"/>
      <c r="AQ9" s="100" t="s">
        <v>13</v>
      </c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100" t="s">
        <v>14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2"/>
      <c r="DI9" s="100" t="s">
        <v>18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2"/>
      <c r="FF9" s="17"/>
    </row>
    <row r="10" spans="1:254" s="1" customFormat="1" ht="66" customHeight="1">
      <c r="A10" s="106"/>
      <c r="B10" s="107"/>
      <c r="C10" s="107"/>
      <c r="D10" s="107"/>
      <c r="E10" s="107"/>
      <c r="F10" s="107"/>
      <c r="G10" s="107"/>
      <c r="H10" s="108"/>
      <c r="I10" s="106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0" t="s">
        <v>11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2"/>
      <c r="BE10" s="100" t="s">
        <v>12</v>
      </c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2"/>
      <c r="BS10" s="100" t="s">
        <v>15</v>
      </c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2"/>
      <c r="CG10" s="100" t="s">
        <v>16</v>
      </c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2"/>
      <c r="CU10" s="100" t="s">
        <v>17</v>
      </c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2"/>
      <c r="DI10" s="100" t="s">
        <v>19</v>
      </c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2"/>
      <c r="DY10" s="100" t="s">
        <v>20</v>
      </c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2"/>
      <c r="EO10" s="100" t="s">
        <v>21</v>
      </c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2"/>
      <c r="FF10" s="17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1" customFormat="1" ht="12.75">
      <c r="A11" s="83" t="s">
        <v>0</v>
      </c>
      <c r="B11" s="84"/>
      <c r="C11" s="84"/>
      <c r="D11" s="84"/>
      <c r="E11" s="84"/>
      <c r="F11" s="84"/>
      <c r="G11" s="84"/>
      <c r="H11" s="85"/>
      <c r="I11" s="83" t="s">
        <v>1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5"/>
      <c r="AQ11" s="83" t="s">
        <v>2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5"/>
      <c r="BE11" s="83" t="s">
        <v>3</v>
      </c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5"/>
      <c r="BS11" s="83" t="s">
        <v>4</v>
      </c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5"/>
      <c r="CG11" s="83" t="s">
        <v>5</v>
      </c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5"/>
      <c r="CU11" s="83" t="s">
        <v>8</v>
      </c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5"/>
      <c r="DI11" s="83" t="s">
        <v>22</v>
      </c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5"/>
      <c r="DY11" s="83" t="s">
        <v>23</v>
      </c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5"/>
      <c r="EO11" s="83" t="s">
        <v>24</v>
      </c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5"/>
      <c r="FF11" s="17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1" customFormat="1" ht="18" customHeight="1">
      <c r="A12" s="83" t="s">
        <v>0</v>
      </c>
      <c r="B12" s="84"/>
      <c r="C12" s="84"/>
      <c r="D12" s="84"/>
      <c r="E12" s="84"/>
      <c r="F12" s="84"/>
      <c r="G12" s="84"/>
      <c r="H12" s="85"/>
      <c r="I12" s="10"/>
      <c r="J12" s="86" t="s">
        <v>27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7"/>
      <c r="AQ12" s="88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90"/>
      <c r="BE12" s="88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90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3"/>
      <c r="CG12" s="97">
        <f>CG13+CG45+CG47+CG49</f>
        <v>555440.24</v>
      </c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9"/>
      <c r="CU12" s="76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9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1"/>
      <c r="DY12" s="76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8"/>
      <c r="EO12" s="79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1"/>
      <c r="FF12" s="17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1" customFormat="1" ht="38.25" customHeight="1">
      <c r="A13" s="83" t="s">
        <v>1</v>
      </c>
      <c r="B13" s="84"/>
      <c r="C13" s="84"/>
      <c r="D13" s="84"/>
      <c r="E13" s="84"/>
      <c r="F13" s="84"/>
      <c r="G13" s="84"/>
      <c r="H13" s="85"/>
      <c r="I13" s="10"/>
      <c r="J13" s="86" t="s">
        <v>28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7"/>
      <c r="AQ13" s="8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90"/>
      <c r="BE13" s="8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90"/>
      <c r="BS13" s="91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3"/>
      <c r="CG13" s="97">
        <f>CG31+CG43</f>
        <v>455377.64</v>
      </c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9"/>
      <c r="CU13" s="76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9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1"/>
      <c r="DY13" s="76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8"/>
      <c r="EO13" s="79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  <c r="FF13" s="17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14" customFormat="1" ht="57" customHeight="1">
      <c r="A14" s="40" t="s">
        <v>29</v>
      </c>
      <c r="B14" s="41"/>
      <c r="C14" s="41"/>
      <c r="D14" s="41"/>
      <c r="E14" s="41"/>
      <c r="F14" s="41"/>
      <c r="G14" s="41"/>
      <c r="H14" s="42"/>
      <c r="I14" s="15"/>
      <c r="J14" s="48" t="s">
        <v>65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  <c r="AQ14" s="40" t="s">
        <v>87</v>
      </c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2"/>
      <c r="BE14" s="40" t="s">
        <v>67</v>
      </c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2"/>
      <c r="BS14" s="50">
        <v>129310.741</v>
      </c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50">
        <v>44107.14</v>
      </c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2"/>
      <c r="CU14" s="31" t="s">
        <v>50</v>
      </c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3"/>
      <c r="DI14" s="37">
        <v>5.7</v>
      </c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1">
        <v>315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3"/>
      <c r="EO14" s="37" t="s">
        <v>90</v>
      </c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  <c r="FF14" s="17"/>
      <c r="FG14" s="26"/>
      <c r="FH14" s="27"/>
      <c r="FI14" s="29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165" s="16" customFormat="1" ht="62.25" customHeight="1">
      <c r="A15" s="40" t="s">
        <v>44</v>
      </c>
      <c r="B15" s="41"/>
      <c r="C15" s="41"/>
      <c r="D15" s="41"/>
      <c r="E15" s="41"/>
      <c r="F15" s="41"/>
      <c r="G15" s="41"/>
      <c r="H15" s="42"/>
      <c r="I15" s="15"/>
      <c r="J15" s="48" t="s">
        <v>71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0" t="s">
        <v>87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2"/>
      <c r="BE15" s="40" t="s">
        <v>88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2"/>
      <c r="BS15" s="50">
        <f>CG15</f>
        <v>38816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>
        <v>38816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2"/>
      <c r="CU15" s="31" t="s">
        <v>50</v>
      </c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37">
        <v>3.2</v>
      </c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1">
        <v>100</v>
      </c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37">
        <v>1</v>
      </c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  <c r="FF15" s="17"/>
      <c r="FG15" s="26"/>
      <c r="FH15" s="27"/>
      <c r="FI15" s="29"/>
    </row>
    <row r="16" spans="1:162" s="16" customFormat="1" ht="91.5" customHeight="1">
      <c r="A16" s="40" t="s">
        <v>45</v>
      </c>
      <c r="B16" s="41"/>
      <c r="C16" s="41"/>
      <c r="D16" s="41"/>
      <c r="E16" s="41"/>
      <c r="F16" s="41"/>
      <c r="G16" s="41"/>
      <c r="H16" s="42"/>
      <c r="I16" s="15"/>
      <c r="J16" s="48" t="s">
        <v>75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9"/>
      <c r="AQ16" s="40" t="s">
        <v>81</v>
      </c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40" t="s">
        <v>67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2"/>
      <c r="BS16" s="50">
        <v>20356.55</v>
      </c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50">
        <v>20356.55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2"/>
      <c r="CU16" s="31" t="s">
        <v>50</v>
      </c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37">
        <v>1.6</v>
      </c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9"/>
      <c r="DY16" s="31" t="s">
        <v>83</v>
      </c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7">
        <v>1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  <c r="FF16" s="17"/>
    </row>
    <row r="17" spans="1:162" s="16" customFormat="1" ht="91.5" customHeight="1">
      <c r="A17" s="40" t="s">
        <v>54</v>
      </c>
      <c r="B17" s="41"/>
      <c r="C17" s="41"/>
      <c r="D17" s="41"/>
      <c r="E17" s="41"/>
      <c r="F17" s="41"/>
      <c r="G17" s="41"/>
      <c r="H17" s="42"/>
      <c r="I17" s="15"/>
      <c r="J17" s="48" t="s">
        <v>76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40" t="s">
        <v>67</v>
      </c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  <c r="BE17" s="40" t="s">
        <v>88</v>
      </c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2"/>
      <c r="BS17" s="50">
        <v>29280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2"/>
      <c r="CG17" s="50">
        <v>29280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2"/>
      <c r="CU17" s="31" t="s">
        <v>50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3"/>
      <c r="DI17" s="34">
        <v>2.44</v>
      </c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6"/>
      <c r="DY17" s="31" t="s">
        <v>83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3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  <c r="FF17" s="17"/>
    </row>
    <row r="18" spans="1:162" s="16" customFormat="1" ht="153.75" customHeight="1">
      <c r="A18" s="40" t="s">
        <v>55</v>
      </c>
      <c r="B18" s="41"/>
      <c r="C18" s="41"/>
      <c r="D18" s="41"/>
      <c r="E18" s="41"/>
      <c r="F18" s="41"/>
      <c r="G18" s="41"/>
      <c r="H18" s="42"/>
      <c r="I18" s="15"/>
      <c r="J18" s="48" t="s">
        <v>77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  <c r="AQ18" s="40" t="s">
        <v>81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/>
      <c r="BE18" s="40" t="s">
        <v>84</v>
      </c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50">
        <v>60000</v>
      </c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2"/>
      <c r="CG18" s="50">
        <v>29820.22252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31" t="s">
        <v>50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4">
        <v>5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6"/>
      <c r="DY18" s="31" t="s">
        <v>82</v>
      </c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3"/>
      <c r="EO18" s="37">
        <v>1</v>
      </c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  <c r="FF18" s="17"/>
    </row>
    <row r="19" spans="1:162" s="16" customFormat="1" ht="86.25" customHeight="1">
      <c r="A19" s="40" t="s">
        <v>58</v>
      </c>
      <c r="B19" s="41"/>
      <c r="C19" s="41"/>
      <c r="D19" s="41"/>
      <c r="E19" s="41"/>
      <c r="F19" s="41"/>
      <c r="G19" s="41"/>
      <c r="H19" s="42"/>
      <c r="I19" s="15"/>
      <c r="J19" s="48" t="s">
        <v>78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0" t="s">
        <v>87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  <c r="BE19" s="40" t="s">
        <v>88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2"/>
      <c r="BS19" s="50">
        <v>27000</v>
      </c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2"/>
      <c r="CG19" s="50">
        <v>27000</v>
      </c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2"/>
      <c r="CU19" s="31" t="s">
        <v>50</v>
      </c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34">
        <v>5.15</v>
      </c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6"/>
      <c r="DY19" s="31" t="s">
        <v>85</v>
      </c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3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  <c r="FF19" s="17"/>
    </row>
    <row r="20" spans="1:162" s="16" customFormat="1" ht="73.5" customHeight="1">
      <c r="A20" s="40" t="s">
        <v>60</v>
      </c>
      <c r="B20" s="41"/>
      <c r="C20" s="41"/>
      <c r="D20" s="41"/>
      <c r="E20" s="41"/>
      <c r="F20" s="41"/>
      <c r="G20" s="41"/>
      <c r="H20" s="42"/>
      <c r="I20" s="15"/>
      <c r="J20" s="48" t="s">
        <v>79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9"/>
      <c r="AQ20" s="40" t="s">
        <v>67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40" t="s">
        <v>89</v>
      </c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2"/>
      <c r="BS20" s="50">
        <v>103000</v>
      </c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2"/>
      <c r="CG20" s="50">
        <v>23259.946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2"/>
      <c r="CU20" s="31" t="s">
        <v>50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3"/>
      <c r="DI20" s="34">
        <v>8.63</v>
      </c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6"/>
      <c r="DY20" s="31" t="s">
        <v>83</v>
      </c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3"/>
      <c r="EO20" s="37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  <c r="FF20" s="17"/>
    </row>
    <row r="21" spans="1:254" s="14" customFormat="1" ht="41.25" customHeight="1">
      <c r="A21" s="40" t="s">
        <v>63</v>
      </c>
      <c r="B21" s="41"/>
      <c r="C21" s="41"/>
      <c r="D21" s="41"/>
      <c r="E21" s="41"/>
      <c r="F21" s="41"/>
      <c r="G21" s="41"/>
      <c r="H21" s="42"/>
      <c r="I21" s="15"/>
      <c r="J21" s="43" t="s">
        <v>80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40" t="s">
        <v>67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0" t="s">
        <v>67</v>
      </c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2"/>
      <c r="BS21" s="45">
        <v>5156.87087</v>
      </c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7"/>
      <c r="CG21" s="45">
        <v>5005</v>
      </c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7"/>
      <c r="CU21" s="31" t="s">
        <v>50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4">
        <v>0.113</v>
      </c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6"/>
      <c r="DY21" s="31" t="s">
        <v>86</v>
      </c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3"/>
      <c r="EO21" s="37">
        <v>1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  <c r="FF21" s="17"/>
      <c r="FG21" s="27"/>
      <c r="FH21" s="27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" customFormat="1" ht="38.25" customHeight="1">
      <c r="A22" s="83" t="s">
        <v>2</v>
      </c>
      <c r="B22" s="84"/>
      <c r="C22" s="84"/>
      <c r="D22" s="84"/>
      <c r="E22" s="84"/>
      <c r="F22" s="84"/>
      <c r="G22" s="84"/>
      <c r="H22" s="85"/>
      <c r="I22" s="10"/>
      <c r="J22" s="86" t="s">
        <v>30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7"/>
      <c r="AQ22" s="88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/>
      <c r="BE22" s="88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90"/>
      <c r="BS22" s="91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97">
        <f>SUM(CG23:CT30)</f>
        <v>217644.85852</v>
      </c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9"/>
      <c r="CU22" s="94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6"/>
      <c r="DI22" s="79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1"/>
      <c r="DY22" s="76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8"/>
      <c r="EO22" s="79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1"/>
      <c r="FF22" s="17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4" customFormat="1" ht="57" customHeight="1">
      <c r="A23" s="40" t="s">
        <v>31</v>
      </c>
      <c r="B23" s="41"/>
      <c r="C23" s="41"/>
      <c r="D23" s="41"/>
      <c r="E23" s="41"/>
      <c r="F23" s="41"/>
      <c r="G23" s="41"/>
      <c r="H23" s="42"/>
      <c r="I23" s="15"/>
      <c r="J23" s="48" t="s">
        <v>65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9"/>
      <c r="AQ23" s="40" t="s">
        <v>87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0" t="s">
        <v>67</v>
      </c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2"/>
      <c r="BS23" s="50">
        <v>129310.741</v>
      </c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2"/>
      <c r="CG23" s="50">
        <v>44107.14</v>
      </c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2"/>
      <c r="CU23" s="31" t="s">
        <v>50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37">
        <v>5.7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1">
        <v>315</v>
      </c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3"/>
      <c r="EO23" s="37" t="s">
        <v>90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  <c r="FF23" s="17"/>
      <c r="FG23" s="26"/>
      <c r="FH23" s="27"/>
      <c r="FI23" s="29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165" s="16" customFormat="1" ht="62.25" customHeight="1">
      <c r="A24" s="40" t="s">
        <v>46</v>
      </c>
      <c r="B24" s="41"/>
      <c r="C24" s="41"/>
      <c r="D24" s="41"/>
      <c r="E24" s="41"/>
      <c r="F24" s="41"/>
      <c r="G24" s="41"/>
      <c r="H24" s="42"/>
      <c r="I24" s="15"/>
      <c r="J24" s="48" t="s">
        <v>71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9"/>
      <c r="AQ24" s="40" t="s">
        <v>87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0" t="s">
        <v>88</v>
      </c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2"/>
      <c r="BS24" s="50">
        <f>CG24</f>
        <v>38816</v>
      </c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2"/>
      <c r="CG24" s="50">
        <v>38816</v>
      </c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2"/>
      <c r="CU24" s="31" t="s">
        <v>50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37">
        <v>3.2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1">
        <v>100</v>
      </c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3"/>
      <c r="EO24" s="37">
        <v>1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  <c r="FF24" s="17"/>
      <c r="FG24" s="26"/>
      <c r="FH24" s="27"/>
      <c r="FI24" s="29"/>
    </row>
    <row r="25" spans="1:162" s="16" customFormat="1" ht="91.5" customHeight="1">
      <c r="A25" s="40" t="s">
        <v>47</v>
      </c>
      <c r="B25" s="41"/>
      <c r="C25" s="41"/>
      <c r="D25" s="41"/>
      <c r="E25" s="41"/>
      <c r="F25" s="41"/>
      <c r="G25" s="41"/>
      <c r="H25" s="42"/>
      <c r="I25" s="15"/>
      <c r="J25" s="48" t="s">
        <v>75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40" t="s">
        <v>81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0" t="s">
        <v>67</v>
      </c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2"/>
      <c r="BS25" s="50">
        <v>20356.55</v>
      </c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2"/>
      <c r="CG25" s="50">
        <v>20356.55</v>
      </c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2"/>
      <c r="CU25" s="31" t="s">
        <v>50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37">
        <v>1.6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9"/>
      <c r="DY25" s="31" t="s">
        <v>83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3"/>
      <c r="EO25" s="37">
        <v>1</v>
      </c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  <c r="FF25" s="17"/>
    </row>
    <row r="26" spans="1:162" s="16" customFormat="1" ht="91.5" customHeight="1">
      <c r="A26" s="40" t="s">
        <v>52</v>
      </c>
      <c r="B26" s="41"/>
      <c r="C26" s="41"/>
      <c r="D26" s="41"/>
      <c r="E26" s="41"/>
      <c r="F26" s="41"/>
      <c r="G26" s="41"/>
      <c r="H26" s="42"/>
      <c r="I26" s="15"/>
      <c r="J26" s="48" t="s">
        <v>76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  <c r="AQ26" s="40" t="s">
        <v>67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0" t="s">
        <v>88</v>
      </c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2"/>
      <c r="BS26" s="50">
        <v>29280</v>
      </c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2"/>
      <c r="CG26" s="50">
        <v>29280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2"/>
      <c r="CU26" s="31" t="s">
        <v>50</v>
      </c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3"/>
      <c r="DI26" s="34">
        <v>2.44</v>
      </c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6"/>
      <c r="DY26" s="31" t="s">
        <v>83</v>
      </c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3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  <c r="FF26" s="17"/>
    </row>
    <row r="27" spans="1:162" s="16" customFormat="1" ht="153.75" customHeight="1">
      <c r="A27" s="40" t="s">
        <v>53</v>
      </c>
      <c r="B27" s="41"/>
      <c r="C27" s="41"/>
      <c r="D27" s="41"/>
      <c r="E27" s="41"/>
      <c r="F27" s="41"/>
      <c r="G27" s="41"/>
      <c r="H27" s="42"/>
      <c r="I27" s="15"/>
      <c r="J27" s="48" t="s">
        <v>77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  <c r="AQ27" s="40" t="s">
        <v>81</v>
      </c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0" t="s">
        <v>84</v>
      </c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2"/>
      <c r="BS27" s="50">
        <v>60000</v>
      </c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50">
        <v>29820.22252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2"/>
      <c r="CU27" s="31" t="s">
        <v>50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34">
        <v>5</v>
      </c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6"/>
      <c r="DY27" s="31" t="s">
        <v>82</v>
      </c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3"/>
      <c r="EO27" s="37">
        <v>1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  <c r="FF27" s="17"/>
    </row>
    <row r="28" spans="1:162" s="16" customFormat="1" ht="84" customHeight="1">
      <c r="A28" s="40" t="s">
        <v>59</v>
      </c>
      <c r="B28" s="41"/>
      <c r="C28" s="41"/>
      <c r="D28" s="41"/>
      <c r="E28" s="41"/>
      <c r="F28" s="41"/>
      <c r="G28" s="41"/>
      <c r="H28" s="42"/>
      <c r="I28" s="15"/>
      <c r="J28" s="48" t="s">
        <v>78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  <c r="AQ28" s="40" t="s">
        <v>87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0" t="s">
        <v>88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  <c r="BS28" s="50">
        <v>27000</v>
      </c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2"/>
      <c r="CG28" s="50">
        <v>27000</v>
      </c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31" t="s">
        <v>50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3"/>
      <c r="DI28" s="34">
        <v>5.15</v>
      </c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6"/>
      <c r="DY28" s="31" t="s">
        <v>85</v>
      </c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3"/>
      <c r="EO28" s="37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  <c r="FF28" s="17"/>
    </row>
    <row r="29" spans="1:162" s="16" customFormat="1" ht="70.5" customHeight="1">
      <c r="A29" s="40" t="s">
        <v>61</v>
      </c>
      <c r="B29" s="41"/>
      <c r="C29" s="41"/>
      <c r="D29" s="41"/>
      <c r="E29" s="41"/>
      <c r="F29" s="41"/>
      <c r="G29" s="41"/>
      <c r="H29" s="42"/>
      <c r="I29" s="15"/>
      <c r="J29" s="48" t="s">
        <v>79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40" t="s">
        <v>67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0" t="s">
        <v>89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2"/>
      <c r="BS29" s="50">
        <v>103000</v>
      </c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2"/>
      <c r="CG29" s="50">
        <v>23259.946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31" t="s">
        <v>50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3"/>
      <c r="DI29" s="34">
        <v>8.63</v>
      </c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6"/>
      <c r="DY29" s="31" t="s">
        <v>83</v>
      </c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3"/>
      <c r="EO29" s="37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  <c r="FF29" s="17"/>
    </row>
    <row r="30" spans="1:254" s="14" customFormat="1" ht="42" customHeight="1">
      <c r="A30" s="40" t="s">
        <v>64</v>
      </c>
      <c r="B30" s="41"/>
      <c r="C30" s="41"/>
      <c r="D30" s="41"/>
      <c r="E30" s="41"/>
      <c r="F30" s="41"/>
      <c r="G30" s="41"/>
      <c r="H30" s="42"/>
      <c r="I30" s="15"/>
      <c r="J30" s="43" t="s">
        <v>80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40" t="s">
        <v>67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0" t="s">
        <v>67</v>
      </c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2"/>
      <c r="BS30" s="45">
        <v>5156.87087</v>
      </c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7"/>
      <c r="CG30" s="45">
        <v>5005</v>
      </c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7"/>
      <c r="CU30" s="31" t="s">
        <v>50</v>
      </c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3"/>
      <c r="DI30" s="34">
        <v>0.113</v>
      </c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6"/>
      <c r="DY30" s="31" t="s">
        <v>86</v>
      </c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3"/>
      <c r="EO30" s="37">
        <v>1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  <c r="FF30" s="17"/>
      <c r="FG30" s="27"/>
      <c r="FH30" s="27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" customFormat="1" ht="12.75">
      <c r="A31" s="83" t="s">
        <v>3</v>
      </c>
      <c r="B31" s="84"/>
      <c r="C31" s="84"/>
      <c r="D31" s="84"/>
      <c r="E31" s="84"/>
      <c r="F31" s="84"/>
      <c r="G31" s="84"/>
      <c r="H31" s="85"/>
      <c r="I31" s="10"/>
      <c r="J31" s="86" t="s">
        <v>32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7"/>
      <c r="AQ31" s="88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  <c r="BE31" s="88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90"/>
      <c r="BS31" s="91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  <c r="CG31" s="50">
        <v>369829.34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94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6"/>
      <c r="DI31" s="79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1"/>
      <c r="DY31" s="76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8"/>
      <c r="EO31" s="79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1"/>
      <c r="FF31" s="28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4" customFormat="1" ht="57" customHeight="1">
      <c r="A32" s="40" t="s">
        <v>33</v>
      </c>
      <c r="B32" s="41"/>
      <c r="C32" s="41"/>
      <c r="D32" s="41"/>
      <c r="E32" s="41"/>
      <c r="F32" s="41"/>
      <c r="G32" s="41"/>
      <c r="H32" s="42"/>
      <c r="I32" s="15"/>
      <c r="J32" s="48" t="s">
        <v>65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9"/>
      <c r="AQ32" s="40" t="s">
        <v>87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0" t="s">
        <v>67</v>
      </c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2"/>
      <c r="BS32" s="50">
        <v>129310.741</v>
      </c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2"/>
      <c r="CG32" s="50">
        <v>44107.14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2"/>
      <c r="CU32" s="31" t="s">
        <v>50</v>
      </c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3"/>
      <c r="DI32" s="37">
        <v>5.7</v>
      </c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9"/>
      <c r="DY32" s="31">
        <v>315</v>
      </c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3"/>
      <c r="EO32" s="37" t="s">
        <v>90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  <c r="FF32" s="17"/>
      <c r="FG32" s="26"/>
      <c r="FH32" s="27"/>
      <c r="FI32" s="29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25" customFormat="1" ht="41.25" customHeight="1">
      <c r="A33" s="59"/>
      <c r="B33" s="60"/>
      <c r="C33" s="60"/>
      <c r="D33" s="60"/>
      <c r="E33" s="60"/>
      <c r="F33" s="60"/>
      <c r="G33" s="60"/>
      <c r="H33" s="61"/>
      <c r="I33" s="24"/>
      <c r="J33" s="62" t="s">
        <v>62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6"/>
      <c r="BE33" s="64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6"/>
      <c r="BS33" s="67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70">
        <f>CG32</f>
        <v>44107.14</v>
      </c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2"/>
      <c r="CU33" s="56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8"/>
      <c r="DI33" s="53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5"/>
      <c r="DY33" s="56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8"/>
      <c r="EO33" s="53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5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s="25" customFormat="1" ht="42.75" customHeight="1" hidden="1">
      <c r="A34" s="59"/>
      <c r="B34" s="60"/>
      <c r="C34" s="60"/>
      <c r="D34" s="60"/>
      <c r="E34" s="60"/>
      <c r="F34" s="60"/>
      <c r="G34" s="60"/>
      <c r="H34" s="61"/>
      <c r="I34" s="24"/>
      <c r="J34" s="62" t="s">
        <v>70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3"/>
      <c r="AQ34" s="64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6"/>
      <c r="BE34" s="64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6"/>
      <c r="BS34" s="67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9"/>
      <c r="CG34" s="70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2"/>
      <c r="CU34" s="56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8"/>
      <c r="DI34" s="53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5"/>
      <c r="DY34" s="56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8"/>
      <c r="EO34" s="53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5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165" s="16" customFormat="1" ht="62.25" customHeight="1">
      <c r="A35" s="40" t="s">
        <v>49</v>
      </c>
      <c r="B35" s="41"/>
      <c r="C35" s="41"/>
      <c r="D35" s="41"/>
      <c r="E35" s="41"/>
      <c r="F35" s="41"/>
      <c r="G35" s="41"/>
      <c r="H35" s="42"/>
      <c r="I35" s="15"/>
      <c r="J35" s="48" t="s">
        <v>71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9"/>
      <c r="AQ35" s="40" t="s">
        <v>87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0" t="s">
        <v>88</v>
      </c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S35" s="50">
        <f>CG35</f>
        <v>38816</v>
      </c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2"/>
      <c r="CG35" s="50">
        <v>38816</v>
      </c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2"/>
      <c r="CU35" s="31" t="s">
        <v>50</v>
      </c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3"/>
      <c r="DI35" s="37">
        <v>3.2</v>
      </c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9"/>
      <c r="DY35" s="31">
        <v>100</v>
      </c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3"/>
      <c r="EO35" s="37">
        <v>1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9"/>
      <c r="FF35" s="17"/>
      <c r="FG35" s="26"/>
      <c r="FH35" s="27"/>
      <c r="FI35" s="29"/>
    </row>
    <row r="36" spans="1:161" s="25" customFormat="1" ht="42" customHeight="1">
      <c r="A36" s="59"/>
      <c r="B36" s="60"/>
      <c r="C36" s="60"/>
      <c r="D36" s="60"/>
      <c r="E36" s="60"/>
      <c r="F36" s="60"/>
      <c r="G36" s="60"/>
      <c r="H36" s="61"/>
      <c r="I36" s="24"/>
      <c r="J36" s="62" t="s">
        <v>62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3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6"/>
      <c r="BE36" s="64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6"/>
      <c r="BS36" s="67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9"/>
      <c r="CG36" s="70">
        <f>CG35-CG37</f>
        <v>37787.65</v>
      </c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2"/>
      <c r="CU36" s="56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8"/>
      <c r="DI36" s="53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5"/>
      <c r="DY36" s="56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8"/>
      <c r="EO36" s="53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5"/>
    </row>
    <row r="37" spans="1:161" s="25" customFormat="1" ht="38.25" customHeight="1">
      <c r="A37" s="59"/>
      <c r="B37" s="60"/>
      <c r="C37" s="60"/>
      <c r="D37" s="60"/>
      <c r="E37" s="60"/>
      <c r="F37" s="60"/>
      <c r="G37" s="60"/>
      <c r="H37" s="61"/>
      <c r="I37" s="24"/>
      <c r="J37" s="62" t="s">
        <v>70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3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6"/>
      <c r="BE37" s="64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6"/>
      <c r="BS37" s="67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9"/>
      <c r="CG37" s="70">
        <v>1028.35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2"/>
      <c r="CU37" s="56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8"/>
      <c r="DI37" s="53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5"/>
      <c r="DY37" s="56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8"/>
      <c r="EO37" s="53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5"/>
    </row>
    <row r="38" spans="1:162" s="16" customFormat="1" ht="91.5" customHeight="1">
      <c r="A38" s="40" t="s">
        <v>57</v>
      </c>
      <c r="B38" s="41"/>
      <c r="C38" s="41"/>
      <c r="D38" s="41"/>
      <c r="E38" s="41"/>
      <c r="F38" s="41"/>
      <c r="G38" s="41"/>
      <c r="H38" s="42"/>
      <c r="I38" s="15"/>
      <c r="J38" s="48" t="s">
        <v>75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9"/>
      <c r="AQ38" s="40" t="s">
        <v>81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0" t="s">
        <v>67</v>
      </c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2"/>
      <c r="BS38" s="50">
        <v>20356.55</v>
      </c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2"/>
      <c r="CG38" s="50">
        <v>20356.55</v>
      </c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31" t="s">
        <v>50</v>
      </c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3"/>
      <c r="DI38" s="37">
        <v>1.6</v>
      </c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9"/>
      <c r="DY38" s="31" t="s">
        <v>83</v>
      </c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3"/>
      <c r="EO38" s="37">
        <v>1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9"/>
      <c r="FF38" s="17"/>
    </row>
    <row r="39" spans="1:162" s="16" customFormat="1" ht="91.5" customHeight="1">
      <c r="A39" s="40" t="s">
        <v>66</v>
      </c>
      <c r="B39" s="41"/>
      <c r="C39" s="41"/>
      <c r="D39" s="41"/>
      <c r="E39" s="41"/>
      <c r="F39" s="41"/>
      <c r="G39" s="41"/>
      <c r="H39" s="42"/>
      <c r="I39" s="15"/>
      <c r="J39" s="48" t="s">
        <v>76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9"/>
      <c r="AQ39" s="40" t="s">
        <v>67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0" t="s">
        <v>88</v>
      </c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2"/>
      <c r="BS39" s="50">
        <v>29280</v>
      </c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2"/>
      <c r="CG39" s="50">
        <v>29280</v>
      </c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2"/>
      <c r="CU39" s="31" t="s">
        <v>50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3"/>
      <c r="DI39" s="34">
        <v>2.44</v>
      </c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6"/>
      <c r="DY39" s="31" t="s">
        <v>83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3"/>
      <c r="EO39" s="37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9"/>
      <c r="FF39" s="17"/>
    </row>
    <row r="40" spans="1:162" s="16" customFormat="1" ht="153.75" customHeight="1">
      <c r="A40" s="40" t="s">
        <v>72</v>
      </c>
      <c r="B40" s="41"/>
      <c r="C40" s="41"/>
      <c r="D40" s="41"/>
      <c r="E40" s="41"/>
      <c r="F40" s="41"/>
      <c r="G40" s="41"/>
      <c r="H40" s="42"/>
      <c r="I40" s="15"/>
      <c r="J40" s="48" t="s">
        <v>77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Q40" s="40" t="s">
        <v>81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0" t="s">
        <v>84</v>
      </c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2"/>
      <c r="BS40" s="50">
        <v>60000</v>
      </c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2"/>
      <c r="CG40" s="50">
        <v>29820.22252</v>
      </c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31" t="s">
        <v>50</v>
      </c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3"/>
      <c r="DI40" s="34">
        <v>5</v>
      </c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6"/>
      <c r="DY40" s="31" t="s">
        <v>82</v>
      </c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3"/>
      <c r="EO40" s="37">
        <v>1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9"/>
      <c r="FF40" s="17"/>
    </row>
    <row r="41" spans="1:162" s="16" customFormat="1" ht="83.25" customHeight="1">
      <c r="A41" s="40" t="s">
        <v>73</v>
      </c>
      <c r="B41" s="41"/>
      <c r="C41" s="41"/>
      <c r="D41" s="41"/>
      <c r="E41" s="41"/>
      <c r="F41" s="41"/>
      <c r="G41" s="41"/>
      <c r="H41" s="42"/>
      <c r="I41" s="15"/>
      <c r="J41" s="48" t="s">
        <v>78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0" t="s">
        <v>87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0" t="s">
        <v>88</v>
      </c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2"/>
      <c r="BS41" s="50">
        <v>27000</v>
      </c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2"/>
      <c r="CG41" s="50">
        <v>27000</v>
      </c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2"/>
      <c r="CU41" s="31" t="s">
        <v>50</v>
      </c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3"/>
      <c r="DI41" s="34">
        <v>5.15</v>
      </c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6"/>
      <c r="DY41" s="31" t="s">
        <v>85</v>
      </c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3"/>
      <c r="EO41" s="37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9"/>
      <c r="FF41" s="17"/>
    </row>
    <row r="42" spans="1:162" s="16" customFormat="1" ht="72.75" customHeight="1">
      <c r="A42" s="40" t="s">
        <v>74</v>
      </c>
      <c r="B42" s="41"/>
      <c r="C42" s="41"/>
      <c r="D42" s="41"/>
      <c r="E42" s="41"/>
      <c r="F42" s="41"/>
      <c r="G42" s="41"/>
      <c r="H42" s="42"/>
      <c r="I42" s="15"/>
      <c r="J42" s="48" t="s">
        <v>79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9"/>
      <c r="AQ42" s="40" t="s">
        <v>67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0" t="s">
        <v>89</v>
      </c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2"/>
      <c r="BS42" s="50">
        <v>103000</v>
      </c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2"/>
      <c r="CG42" s="50">
        <v>23259.946</v>
      </c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2"/>
      <c r="CU42" s="31" t="s">
        <v>50</v>
      </c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3"/>
      <c r="DI42" s="34">
        <v>8.63</v>
      </c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6"/>
      <c r="DY42" s="31" t="s">
        <v>83</v>
      </c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3"/>
      <c r="EO42" s="37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9"/>
      <c r="FF42" s="17"/>
    </row>
    <row r="43" spans="1:162" s="1" customFormat="1" ht="30.75" customHeight="1">
      <c r="A43" s="83" t="s">
        <v>4</v>
      </c>
      <c r="B43" s="84"/>
      <c r="C43" s="84"/>
      <c r="D43" s="84"/>
      <c r="E43" s="84"/>
      <c r="F43" s="84"/>
      <c r="G43" s="84"/>
      <c r="H43" s="85"/>
      <c r="I43" s="10"/>
      <c r="J43" s="86" t="s">
        <v>34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7"/>
      <c r="AQ43" s="88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90"/>
      <c r="BE43" s="88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90"/>
      <c r="BS43" s="91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3"/>
      <c r="CG43" s="50">
        <v>85548.3</v>
      </c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2"/>
      <c r="CU43" s="94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6"/>
      <c r="DI43" s="110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2"/>
      <c r="DY43" s="76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8"/>
      <c r="EO43" s="79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1"/>
      <c r="FF43" s="17"/>
    </row>
    <row r="44" spans="1:254" s="14" customFormat="1" ht="42" customHeight="1">
      <c r="A44" s="40" t="s">
        <v>35</v>
      </c>
      <c r="B44" s="41"/>
      <c r="C44" s="41"/>
      <c r="D44" s="41"/>
      <c r="E44" s="41"/>
      <c r="F44" s="41"/>
      <c r="G44" s="41"/>
      <c r="H44" s="42"/>
      <c r="I44" s="15"/>
      <c r="J44" s="43" t="s">
        <v>80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40" t="s">
        <v>67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0" t="s">
        <v>67</v>
      </c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2"/>
      <c r="BS44" s="45">
        <v>5156.87087</v>
      </c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7"/>
      <c r="CG44" s="45">
        <v>5005</v>
      </c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7"/>
      <c r="CU44" s="31" t="s">
        <v>50</v>
      </c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3"/>
      <c r="DI44" s="34">
        <v>0.113</v>
      </c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6"/>
      <c r="DY44" s="31" t="s">
        <v>86</v>
      </c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3"/>
      <c r="EO44" s="37">
        <v>1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9"/>
      <c r="FF44" s="17"/>
      <c r="FG44" s="27"/>
      <c r="FH44" s="27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1" customFormat="1" ht="39" customHeight="1">
      <c r="A45" s="83" t="s">
        <v>5</v>
      </c>
      <c r="B45" s="84"/>
      <c r="C45" s="84"/>
      <c r="D45" s="84"/>
      <c r="E45" s="84"/>
      <c r="F45" s="84"/>
      <c r="G45" s="84"/>
      <c r="H45" s="85"/>
      <c r="I45" s="10"/>
      <c r="J45" s="86" t="s">
        <v>36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7"/>
      <c r="AQ45" s="88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90"/>
      <c r="BE45" s="88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90"/>
      <c r="BS45" s="91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3"/>
      <c r="CG45" s="97">
        <v>0</v>
      </c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9"/>
      <c r="CU45" s="94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6"/>
      <c r="DI45" s="79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1"/>
      <c r="DY45" s="76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8"/>
      <c r="EO45" s="79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1"/>
      <c r="FF45" s="17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162" s="1" customFormat="1" ht="12.75" hidden="1" outlineLevel="1">
      <c r="A46" s="83" t="s">
        <v>37</v>
      </c>
      <c r="B46" s="84"/>
      <c r="C46" s="84"/>
      <c r="D46" s="84"/>
      <c r="E46" s="84"/>
      <c r="F46" s="84"/>
      <c r="G46" s="84"/>
      <c r="H46" s="85"/>
      <c r="I46" s="10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88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/>
      <c r="BE46" s="88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90"/>
      <c r="BS46" s="91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3"/>
      <c r="CG46" s="97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9"/>
      <c r="CU46" s="76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8"/>
      <c r="DI46" s="79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1"/>
      <c r="DY46" s="76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8"/>
      <c r="EO46" s="79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1"/>
      <c r="FF46" s="17"/>
    </row>
    <row r="47" spans="1:162" s="1" customFormat="1" ht="27" customHeight="1" collapsed="1">
      <c r="A47" s="83" t="s">
        <v>8</v>
      </c>
      <c r="B47" s="84"/>
      <c r="C47" s="84"/>
      <c r="D47" s="84"/>
      <c r="E47" s="84"/>
      <c r="F47" s="84"/>
      <c r="G47" s="84"/>
      <c r="H47" s="85"/>
      <c r="I47" s="10"/>
      <c r="J47" s="86" t="s">
        <v>38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7"/>
      <c r="AQ47" s="88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90"/>
      <c r="BE47" s="88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90"/>
      <c r="BS47" s="91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3"/>
      <c r="CG47" s="97">
        <v>0</v>
      </c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9"/>
      <c r="CU47" s="94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6"/>
      <c r="DI47" s="79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1"/>
      <c r="DY47" s="76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8"/>
      <c r="EO47" s="79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1"/>
      <c r="FF47" s="17"/>
    </row>
    <row r="48" spans="1:162" s="1" customFormat="1" ht="27" customHeight="1" hidden="1" outlineLevel="1">
      <c r="A48" s="83" t="s">
        <v>39</v>
      </c>
      <c r="B48" s="84"/>
      <c r="C48" s="84"/>
      <c r="D48" s="84"/>
      <c r="E48" s="84"/>
      <c r="F48" s="84"/>
      <c r="G48" s="84"/>
      <c r="H48" s="85"/>
      <c r="I48" s="10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  <c r="AQ48" s="88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/>
      <c r="BE48" s="88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90"/>
      <c r="BS48" s="91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3"/>
      <c r="CG48" s="97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9"/>
      <c r="CU48" s="76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8"/>
      <c r="DI48" s="79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1"/>
      <c r="DY48" s="76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8"/>
      <c r="EO48" s="79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1"/>
      <c r="FF48" s="17"/>
    </row>
    <row r="49" spans="1:162" s="1" customFormat="1" ht="27" customHeight="1" collapsed="1">
      <c r="A49" s="83" t="s">
        <v>22</v>
      </c>
      <c r="B49" s="84"/>
      <c r="C49" s="84"/>
      <c r="D49" s="84"/>
      <c r="E49" s="84"/>
      <c r="F49" s="84"/>
      <c r="G49" s="84"/>
      <c r="H49" s="85"/>
      <c r="I49" s="10"/>
      <c r="J49" s="86" t="s">
        <v>40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7"/>
      <c r="AQ49" s="88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90"/>
      <c r="BE49" s="88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90"/>
      <c r="BS49" s="91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3"/>
      <c r="CG49" s="50">
        <v>100062.6</v>
      </c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2"/>
      <c r="CU49" s="76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9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1"/>
      <c r="DY49" s="76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8"/>
      <c r="EO49" s="79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1"/>
      <c r="FF49" s="17"/>
    </row>
    <row r="50" spans="1:162" s="14" customFormat="1" ht="25.5" customHeight="1" hidden="1" outlineLevel="1">
      <c r="A50" s="40" t="s">
        <v>41</v>
      </c>
      <c r="B50" s="41"/>
      <c r="C50" s="41"/>
      <c r="D50" s="41"/>
      <c r="E50" s="41"/>
      <c r="F50" s="41"/>
      <c r="G50" s="41"/>
      <c r="H50" s="42"/>
      <c r="I50" s="1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9"/>
      <c r="AQ50" s="88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/>
      <c r="BE50" s="88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90"/>
      <c r="BS50" s="91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3"/>
      <c r="CG50" s="50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2"/>
      <c r="CU50" s="31" t="s">
        <v>51</v>
      </c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3"/>
      <c r="DI50" s="79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1"/>
      <c r="DY50" s="76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8"/>
      <c r="EO50" s="79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1"/>
      <c r="FF50" s="17"/>
    </row>
    <row r="51" ht="13.5" collapsed="1"/>
    <row r="52" spans="1:162" s="12" customFormat="1" ht="9.75">
      <c r="A52" s="11" t="s">
        <v>56</v>
      </c>
      <c r="FF52" s="22"/>
    </row>
    <row r="53" spans="1:162" s="13" customFormat="1" ht="26.25" customHeight="1">
      <c r="A53" s="73" t="s">
        <v>68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23"/>
    </row>
  </sheetData>
  <sheetProtection/>
  <mergeCells count="418">
    <mergeCell ref="A25:H25"/>
    <mergeCell ref="J25:AP25"/>
    <mergeCell ref="AQ25:BD25"/>
    <mergeCell ref="BE25:BR25"/>
    <mergeCell ref="BS25:CF25"/>
    <mergeCell ref="CG25:CT25"/>
    <mergeCell ref="A43:H43"/>
    <mergeCell ref="EO31:FE31"/>
    <mergeCell ref="DI50:DX50"/>
    <mergeCell ref="EO32:FE32"/>
    <mergeCell ref="DI43:DX43"/>
    <mergeCell ref="BS32:CF32"/>
    <mergeCell ref="J35:AP35"/>
    <mergeCell ref="AQ35:BD35"/>
    <mergeCell ref="BE35:BR35"/>
    <mergeCell ref="BS35:CF35"/>
    <mergeCell ref="CG35:CT35"/>
    <mergeCell ref="EO43:FE43"/>
    <mergeCell ref="DY50:EN50"/>
    <mergeCell ref="EO50:FE50"/>
    <mergeCell ref="CU35:DH35"/>
    <mergeCell ref="DI35:DX35"/>
    <mergeCell ref="DY35:EN35"/>
    <mergeCell ref="EO35:FE35"/>
    <mergeCell ref="CU44:DH44"/>
    <mergeCell ref="EO44:FE44"/>
    <mergeCell ref="CU50:DH50"/>
    <mergeCell ref="AQ44:BD44"/>
    <mergeCell ref="BE44:BR44"/>
    <mergeCell ref="BS44:CF44"/>
    <mergeCell ref="CG44:CT44"/>
    <mergeCell ref="A50:H50"/>
    <mergeCell ref="J50:AP50"/>
    <mergeCell ref="AQ50:BD50"/>
    <mergeCell ref="BE50:BR50"/>
    <mergeCell ref="BS50:CF50"/>
    <mergeCell ref="CG50:CT50"/>
    <mergeCell ref="A32:H32"/>
    <mergeCell ref="DY31:EN31"/>
    <mergeCell ref="DY44:EN44"/>
    <mergeCell ref="DI44:DX44"/>
    <mergeCell ref="J32:AP32"/>
    <mergeCell ref="AQ32:BD32"/>
    <mergeCell ref="BE32:BR32"/>
    <mergeCell ref="CG32:CT32"/>
    <mergeCell ref="A44:H44"/>
    <mergeCell ref="J44:AP44"/>
    <mergeCell ref="EI2:FE2"/>
    <mergeCell ref="AQ12:BD12"/>
    <mergeCell ref="BE12:BR12"/>
    <mergeCell ref="CU12:DH12"/>
    <mergeCell ref="CG12:CT12"/>
    <mergeCell ref="DY12:EN12"/>
    <mergeCell ref="EO12:FE12"/>
    <mergeCell ref="DI9:FE9"/>
    <mergeCell ref="DI10:DX10"/>
    <mergeCell ref="BS9:DH9"/>
    <mergeCell ref="AQ11:BD11"/>
    <mergeCell ref="BE11:BR11"/>
    <mergeCell ref="CU10:DH10"/>
    <mergeCell ref="CU11:DH11"/>
    <mergeCell ref="AQ10:BD10"/>
    <mergeCell ref="AQ9:BR9"/>
    <mergeCell ref="A9:H10"/>
    <mergeCell ref="A11:H11"/>
    <mergeCell ref="J12:AP12"/>
    <mergeCell ref="A12:H12"/>
    <mergeCell ref="CG10:CT10"/>
    <mergeCell ref="BS11:CF11"/>
    <mergeCell ref="CG11:CT11"/>
    <mergeCell ref="I11:AP11"/>
    <mergeCell ref="I9:AP10"/>
    <mergeCell ref="BE10:BR10"/>
    <mergeCell ref="EO10:FE10"/>
    <mergeCell ref="BS10:CF10"/>
    <mergeCell ref="BS12:CF12"/>
    <mergeCell ref="DI11:DX11"/>
    <mergeCell ref="DY11:EN11"/>
    <mergeCell ref="EO11:FE11"/>
    <mergeCell ref="DI12:DX12"/>
    <mergeCell ref="DY10:EN10"/>
    <mergeCell ref="DI13:DX13"/>
    <mergeCell ref="DY13:EN13"/>
    <mergeCell ref="EO13:FE13"/>
    <mergeCell ref="A13:H13"/>
    <mergeCell ref="J13:AP13"/>
    <mergeCell ref="AQ13:BD13"/>
    <mergeCell ref="BE13:BR13"/>
    <mergeCell ref="BS13:CF13"/>
    <mergeCell ref="CG13:CT13"/>
    <mergeCell ref="CU13:DH13"/>
    <mergeCell ref="DY22:EN22"/>
    <mergeCell ref="EO22:FE22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A31:H31"/>
    <mergeCell ref="J31:AP31"/>
    <mergeCell ref="AQ31:BD31"/>
    <mergeCell ref="BE31:BR31"/>
    <mergeCell ref="BS31:CF31"/>
    <mergeCell ref="DY43:EN43"/>
    <mergeCell ref="DY32:EN32"/>
    <mergeCell ref="A35:H35"/>
    <mergeCell ref="CU31:DH31"/>
    <mergeCell ref="DI32:DX32"/>
    <mergeCell ref="J43:AP43"/>
    <mergeCell ref="AQ43:BD43"/>
    <mergeCell ref="BE43:BR43"/>
    <mergeCell ref="BS43:CF43"/>
    <mergeCell ref="CG43:CT43"/>
    <mergeCell ref="CU43:DH43"/>
    <mergeCell ref="J45:AP45"/>
    <mergeCell ref="AQ45:BD45"/>
    <mergeCell ref="BE45:BR45"/>
    <mergeCell ref="BS45:CF45"/>
    <mergeCell ref="CG45:CT45"/>
    <mergeCell ref="CU45:DH45"/>
    <mergeCell ref="DY45:EN45"/>
    <mergeCell ref="EO45:FE45"/>
    <mergeCell ref="A46:H46"/>
    <mergeCell ref="J46:AP46"/>
    <mergeCell ref="AQ46:BD46"/>
    <mergeCell ref="BE46:BR46"/>
    <mergeCell ref="BS46:CF46"/>
    <mergeCell ref="CG46:CT46"/>
    <mergeCell ref="CU46:DH46"/>
    <mergeCell ref="A45:H45"/>
    <mergeCell ref="DY46:EN46"/>
    <mergeCell ref="EO46:FE46"/>
    <mergeCell ref="A47:H47"/>
    <mergeCell ref="J47:AP47"/>
    <mergeCell ref="AQ47:BD47"/>
    <mergeCell ref="BE47:BR47"/>
    <mergeCell ref="BS47:CF47"/>
    <mergeCell ref="CG47:CT47"/>
    <mergeCell ref="DY47:EN47"/>
    <mergeCell ref="EO47:FE47"/>
    <mergeCell ref="A48:H48"/>
    <mergeCell ref="J48:AP48"/>
    <mergeCell ref="AQ48:BD48"/>
    <mergeCell ref="BE48:BR48"/>
    <mergeCell ref="CG48:CT48"/>
    <mergeCell ref="DI46:DX46"/>
    <mergeCell ref="DI47:DX47"/>
    <mergeCell ref="BS48:CF48"/>
    <mergeCell ref="DI31:DX31"/>
    <mergeCell ref="CU32:DH32"/>
    <mergeCell ref="CG31:CT31"/>
    <mergeCell ref="CU49:DH49"/>
    <mergeCell ref="CU47:DH47"/>
    <mergeCell ref="CU48:DH48"/>
    <mergeCell ref="DI49:DX49"/>
    <mergeCell ref="DI45:DX45"/>
    <mergeCell ref="DI42:DX42"/>
    <mergeCell ref="CU33:DH33"/>
    <mergeCell ref="EO48:FE48"/>
    <mergeCell ref="CB5:EG5"/>
    <mergeCell ref="A49:H49"/>
    <mergeCell ref="J49:AP49"/>
    <mergeCell ref="AQ49:BD49"/>
    <mergeCell ref="BE49:BR49"/>
    <mergeCell ref="BS49:CF49"/>
    <mergeCell ref="CG49:CT49"/>
    <mergeCell ref="J42:AP42"/>
    <mergeCell ref="AQ42:BD42"/>
    <mergeCell ref="A53:FE53"/>
    <mergeCell ref="A42:H42"/>
    <mergeCell ref="CB6:EG6"/>
    <mergeCell ref="AQ7:AT7"/>
    <mergeCell ref="DY49:EN49"/>
    <mergeCell ref="EO49:FE49"/>
    <mergeCell ref="DI48:DX48"/>
    <mergeCell ref="DY48:EN48"/>
    <mergeCell ref="DY42:EN42"/>
    <mergeCell ref="EO42:FE42"/>
    <mergeCell ref="BE42:BR42"/>
    <mergeCell ref="BS42:CF42"/>
    <mergeCell ref="CG42:CT42"/>
    <mergeCell ref="CU42:DH42"/>
    <mergeCell ref="A33:H33"/>
    <mergeCell ref="J33:AP33"/>
    <mergeCell ref="AQ33:BD33"/>
    <mergeCell ref="BE33:BR33"/>
    <mergeCell ref="BS33:CF33"/>
    <mergeCell ref="CG33:CT33"/>
    <mergeCell ref="DI33:DX33"/>
    <mergeCell ref="DY33:EN33"/>
    <mergeCell ref="EO33:FE33"/>
    <mergeCell ref="CU34:DH34"/>
    <mergeCell ref="A34:H34"/>
    <mergeCell ref="J34:AP34"/>
    <mergeCell ref="AQ34:BD34"/>
    <mergeCell ref="BE34:BR34"/>
    <mergeCell ref="BS34:CF34"/>
    <mergeCell ref="CG34:CT34"/>
    <mergeCell ref="DI34:DX34"/>
    <mergeCell ref="DY34:EN34"/>
    <mergeCell ref="EO34:FE34"/>
    <mergeCell ref="A36:H36"/>
    <mergeCell ref="J36:AP36"/>
    <mergeCell ref="AQ36:BD36"/>
    <mergeCell ref="BE36:BR36"/>
    <mergeCell ref="BS36:CF36"/>
    <mergeCell ref="CG36:CT36"/>
    <mergeCell ref="CU36:DH36"/>
    <mergeCell ref="A37:H37"/>
    <mergeCell ref="J37:AP37"/>
    <mergeCell ref="AQ37:BD37"/>
    <mergeCell ref="BE37:BR37"/>
    <mergeCell ref="BS37:CF37"/>
    <mergeCell ref="CG37:CT37"/>
    <mergeCell ref="CU38:DH38"/>
    <mergeCell ref="DI37:DX37"/>
    <mergeCell ref="DY37:EN37"/>
    <mergeCell ref="EO37:FE37"/>
    <mergeCell ref="DI36:DX36"/>
    <mergeCell ref="DY36:EN36"/>
    <mergeCell ref="EO36:FE36"/>
    <mergeCell ref="CU37:DH37"/>
    <mergeCell ref="DI38:DX38"/>
    <mergeCell ref="DY38:EN38"/>
    <mergeCell ref="A38:H38"/>
    <mergeCell ref="J38:AP38"/>
    <mergeCell ref="AQ38:BD38"/>
    <mergeCell ref="BE38:BR38"/>
    <mergeCell ref="BS38:CF38"/>
    <mergeCell ref="CG38:CT38"/>
    <mergeCell ref="EO38:FE38"/>
    <mergeCell ref="A41:H41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A39:H39"/>
    <mergeCell ref="J39:AP39"/>
    <mergeCell ref="AQ39:BD39"/>
    <mergeCell ref="BE39:BR39"/>
    <mergeCell ref="BS39:CF39"/>
    <mergeCell ref="CG39:CT39"/>
    <mergeCell ref="CU39:DH39"/>
    <mergeCell ref="CU40:DH40"/>
    <mergeCell ref="A40:H40"/>
    <mergeCell ref="J40:AP40"/>
    <mergeCell ref="AQ40:BD40"/>
    <mergeCell ref="BE40:BR40"/>
    <mergeCell ref="BS40:CF40"/>
    <mergeCell ref="CG40:CT40"/>
    <mergeCell ref="DI40:DX40"/>
    <mergeCell ref="DY40:EN40"/>
    <mergeCell ref="EO40:FE40"/>
    <mergeCell ref="DI39:DX39"/>
    <mergeCell ref="DY39:EN39"/>
    <mergeCell ref="EO39:FE39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CU20:DH20"/>
    <mergeCell ref="DI20:DX20"/>
    <mergeCell ref="DY20:EN20"/>
    <mergeCell ref="EO20:FE20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59" r:id="rId1"/>
  <rowBreaks count="2" manualBreakCount="2">
    <brk id="21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Юрьевна</cp:lastModifiedBy>
  <cp:lastPrinted>2023-03-27T04:47:17Z</cp:lastPrinted>
  <dcterms:created xsi:type="dcterms:W3CDTF">2011-01-11T10:25:48Z</dcterms:created>
  <dcterms:modified xsi:type="dcterms:W3CDTF">2023-03-27T04:53:59Z</dcterms:modified>
  <cp:category/>
  <cp:version/>
  <cp:contentType/>
  <cp:contentStatus/>
</cp:coreProperties>
</file>